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6" i="1" l="1"/>
  <c r="D7" i="1"/>
  <c r="D8" i="1"/>
  <c r="G67" i="1" l="1"/>
  <c r="F67" i="1"/>
  <c r="E67" i="1"/>
  <c r="D67" i="1"/>
  <c r="C67" i="1"/>
  <c r="B67" i="1"/>
  <c r="H66" i="1"/>
  <c r="H65" i="1"/>
  <c r="H67" i="1" s="1"/>
  <c r="H64" i="1"/>
  <c r="H63" i="1"/>
  <c r="G60" i="1"/>
  <c r="F60" i="1"/>
  <c r="E60" i="1"/>
  <c r="D60" i="1"/>
  <c r="C60" i="1"/>
  <c r="B60" i="1"/>
  <c r="H59" i="1"/>
  <c r="H58" i="1"/>
  <c r="H57" i="1"/>
  <c r="H56" i="1"/>
  <c r="G53" i="1"/>
  <c r="F53" i="1"/>
  <c r="E53" i="1"/>
  <c r="D53" i="1"/>
  <c r="C53" i="1"/>
  <c r="B53" i="1"/>
  <c r="H52" i="1"/>
  <c r="H51" i="1"/>
  <c r="H50" i="1"/>
  <c r="H49" i="1"/>
  <c r="H48" i="1"/>
  <c r="G44" i="1"/>
  <c r="F44" i="1"/>
  <c r="E44" i="1"/>
  <c r="D44" i="1"/>
  <c r="C44" i="1"/>
  <c r="B44" i="1"/>
  <c r="H43" i="1"/>
  <c r="H42" i="1"/>
  <c r="H41" i="1"/>
  <c r="H40" i="1"/>
  <c r="G37" i="1"/>
  <c r="F37" i="1"/>
  <c r="E37" i="1"/>
  <c r="D37" i="1"/>
  <c r="C37" i="1"/>
  <c r="B37" i="1"/>
  <c r="H36" i="1"/>
  <c r="H35" i="1"/>
  <c r="H34" i="1"/>
  <c r="H33" i="1"/>
  <c r="H32" i="1"/>
  <c r="H27" i="1"/>
  <c r="G29" i="1"/>
  <c r="F29" i="1"/>
  <c r="E29" i="1"/>
  <c r="D29" i="1"/>
  <c r="C29" i="1"/>
  <c r="B29" i="1"/>
  <c r="H28" i="1"/>
  <c r="H26" i="1"/>
  <c r="H25" i="1"/>
  <c r="H24" i="1"/>
  <c r="G21" i="1"/>
  <c r="F21" i="1"/>
  <c r="E21" i="1"/>
  <c r="D21" i="1"/>
  <c r="C21" i="1"/>
  <c r="B21" i="1"/>
  <c r="H20" i="1"/>
  <c r="H19" i="1"/>
  <c r="H18" i="1"/>
  <c r="H17" i="1"/>
  <c r="H16" i="1"/>
  <c r="H15" i="1"/>
  <c r="H11" i="1"/>
  <c r="H10" i="1"/>
  <c r="H9" i="1"/>
  <c r="G7" i="1"/>
  <c r="F7" i="1"/>
  <c r="E7" i="1"/>
  <c r="C7" i="1"/>
  <c r="B7" i="1"/>
  <c r="G8" i="1"/>
  <c r="F8" i="1"/>
  <c r="E8" i="1"/>
  <c r="C8" i="1"/>
  <c r="B8" i="1"/>
  <c r="G6" i="1"/>
  <c r="F6" i="1"/>
  <c r="E6" i="1"/>
  <c r="C6" i="1"/>
  <c r="B6" i="1"/>
  <c r="H5" i="1"/>
  <c r="H4" i="1"/>
  <c r="H29" i="1" l="1"/>
  <c r="G12" i="1"/>
  <c r="G70" i="1" s="1"/>
  <c r="C12" i="1"/>
  <c r="C70" i="1" s="1"/>
  <c r="D12" i="1"/>
  <c r="H60" i="1"/>
  <c r="E12" i="1"/>
  <c r="H6" i="1"/>
  <c r="F12" i="1"/>
  <c r="F70" i="1" s="1"/>
  <c r="H8" i="1"/>
  <c r="H7" i="1"/>
  <c r="H44" i="1"/>
  <c r="D70" i="1"/>
  <c r="H21" i="1"/>
  <c r="B12" i="1"/>
  <c r="B70" i="1" s="1"/>
  <c r="H37" i="1"/>
  <c r="E70" i="1"/>
  <c r="H12" i="1" l="1"/>
  <c r="H70" i="1"/>
  <c r="H47" i="1"/>
  <c r="H53" i="1"/>
</calcChain>
</file>

<file path=xl/sharedStrings.xml><?xml version="1.0" encoding="utf-8"?>
<sst xmlns="http://schemas.openxmlformats.org/spreadsheetml/2006/main" count="124" uniqueCount="60">
  <si>
    <t>Budget Worksheet</t>
  </si>
  <si>
    <t>Income</t>
  </si>
  <si>
    <t xml:space="preserve">January </t>
  </si>
  <si>
    <t xml:space="preserve">February </t>
  </si>
  <si>
    <t xml:space="preserve">March </t>
  </si>
  <si>
    <t xml:space="preserve">April </t>
  </si>
  <si>
    <t xml:space="preserve">May </t>
  </si>
  <si>
    <t xml:space="preserve">June </t>
  </si>
  <si>
    <t xml:space="preserve">Total </t>
  </si>
  <si>
    <t>Gross Salary</t>
  </si>
  <si>
    <t>Gross Bonus</t>
  </si>
  <si>
    <t xml:space="preserve">Federal Tax </t>
  </si>
  <si>
    <t>State &amp; Local Tax</t>
  </si>
  <si>
    <t>Health Insurance Premiums</t>
  </si>
  <si>
    <t>Disability Insurance Premiums</t>
  </si>
  <si>
    <t xml:space="preserve">Net Income </t>
  </si>
  <si>
    <t>FICA Tax</t>
  </si>
  <si>
    <t xml:space="preserve">Retirement Plan Deferral </t>
  </si>
  <si>
    <t xml:space="preserve">Household Expenses </t>
  </si>
  <si>
    <t xml:space="preserve">Rent/Mortgage </t>
  </si>
  <si>
    <t>Utilities (gas/electric)</t>
  </si>
  <si>
    <t xml:space="preserve">Cell Phone </t>
  </si>
  <si>
    <t>Maintenance (clean AC units)</t>
  </si>
  <si>
    <t xml:space="preserve">Snow Removal </t>
  </si>
  <si>
    <t>Tranportation Expenses</t>
  </si>
  <si>
    <t xml:space="preserve">Car Payment or Lease </t>
  </si>
  <si>
    <t xml:space="preserve">Public Tranportation </t>
  </si>
  <si>
    <t xml:space="preserve">Fuel </t>
  </si>
  <si>
    <t xml:space="preserve">Auto insurance </t>
  </si>
  <si>
    <t>Repairs and Maintenance</t>
  </si>
  <si>
    <t>Health &amp; Wellness</t>
  </si>
  <si>
    <t xml:space="preserve">Gym Membership </t>
  </si>
  <si>
    <t>Doctor Copay</t>
  </si>
  <si>
    <t xml:space="preserve">Dentist </t>
  </si>
  <si>
    <t xml:space="preserve">RX Drugs </t>
  </si>
  <si>
    <t>Vitamins and non-RX Drugs</t>
  </si>
  <si>
    <t xml:space="preserve">Groceries and Dining </t>
  </si>
  <si>
    <t xml:space="preserve">Groceries    </t>
  </si>
  <si>
    <t xml:space="preserve">Looking Good </t>
  </si>
  <si>
    <t>Clothes</t>
  </si>
  <si>
    <t>Shoes</t>
  </si>
  <si>
    <t>Toiletries</t>
  </si>
  <si>
    <t xml:space="preserve">Insurance Premiums </t>
  </si>
  <si>
    <t>Life Insurance- quarterly premium</t>
  </si>
  <si>
    <t>Long-Term Care- annual premium</t>
  </si>
  <si>
    <t>Homeowner's Insurance- annual premium</t>
  </si>
  <si>
    <t>Umbrella Liability Insurance- annual premium</t>
  </si>
  <si>
    <t>Entertainment</t>
  </si>
  <si>
    <t>First Six Months</t>
  </si>
  <si>
    <t>Cable TV &amp; Internet (D)</t>
  </si>
  <si>
    <t>Take Out (D)</t>
  </si>
  <si>
    <t>Dining Out (D)</t>
  </si>
  <si>
    <t>Wine/Beer &amp; Other Adult Beverages (D)</t>
  </si>
  <si>
    <t>Hair Cuts (D)</t>
  </si>
  <si>
    <t>Nails &amp; Other Grooming (D)</t>
  </si>
  <si>
    <t>Cosmetics (D)</t>
  </si>
  <si>
    <t>Movies- subscription service (D)</t>
  </si>
  <si>
    <t>Video Games (D)</t>
  </si>
  <si>
    <t>Magazines (D)</t>
  </si>
  <si>
    <t>Newpaper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</si>
</sst>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 val="singleAccounting"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">
    <xf numFmtId="0" fontId="0" fillId="0" borderId="0" xfId="0"/>
    <xf numFmtId="43" fontId="0" fillId="0" borderId="0" xfId="1" applyFont="1"/>
    <xf numFmtId="44" fontId="0" fillId="0" borderId="0" xfId="2" applyFont="1"/>
    <xf numFmtId="0" fontId="3" fillId="0" borderId="0" xfId="0" applyFont="1"/>
    <xf numFmtId="43" fontId="3" fillId="0" borderId="0" xfId="1" applyFont="1"/>
    <xf numFmtId="44" fontId="3" fillId="0" borderId="0" xfId="2" applyFont="1"/>
    <xf numFmtId="43" fontId="5" fillId="0" borderId="0" xfId="1" applyFont="1"/>
    <xf numFmtId="44" fontId="5" fillId="0" borderId="0" xfId="2" applyFont="1"/>
    <xf numFmtId="43" fontId="2" fillId="0" borderId="0" xfId="1" applyFo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7" fillId="0" borderId="0" xfId="1" applyFont="1"/>
    <xf numFmtId="44" fontId="3" fillId="0" borderId="0" xfId="0" applyNumberFormat="1" applyFont="1"/>
    <xf numFmtId="44" fontId="4" fillId="0" borderId="0" xfId="2" applyFont="1"/>
    <xf numFmtId="43" fontId="4" fillId="0" borderId="0" xfId="1" applyFont="1"/>
    <xf numFmtId="0" fontId="0" fillId="0" borderId="0" xfId="0" applyAlignment="1">
      <alignment wrapText="1"/>
    </xf>
    <xf numFmtId="0" fontId="8" fillId="2" borderId="0" xfId="0" applyFont="1" applyFill="1"/>
    <xf numFmtId="44" fontId="8" fillId="2" borderId="0" xfId="0" applyNumberFormat="1" applyFont="1" applyFill="1"/>
    <xf numFmtId="44" fontId="5" fillId="0" borderId="0" xfId="0" applyNumberFormat="1" applyFont="1"/>
    <xf numFmtId="0" fontId="9" fillId="2" borderId="0" xfId="0" applyFont="1" applyFill="1"/>
    <xf numFmtId="0" fontId="0" fillId="2" borderId="0" xfId="0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workbookViewId="0">
      <selection activeCell="A70" sqref="A70"/>
    </sheetView>
  </sheetViews>
  <sheetFormatPr defaultRowHeight="15" x14ac:dyDescent="0.25"/>
  <cols>
    <col min="1" max="1" width="36.42578125" customWidth="1"/>
    <col min="2" max="2" width="17.42578125" customWidth="1"/>
    <col min="3" max="3" width="16" customWidth="1"/>
    <col min="4" max="4" width="18" customWidth="1"/>
    <col min="5" max="5" width="18.7109375" customWidth="1"/>
    <col min="6" max="6" width="18" customWidth="1"/>
    <col min="7" max="7" width="15.42578125" customWidth="1"/>
    <col min="8" max="8" width="20.42578125" customWidth="1"/>
  </cols>
  <sheetData>
    <row r="1" spans="1:8" x14ac:dyDescent="0.25">
      <c r="A1" t="s">
        <v>0</v>
      </c>
    </row>
    <row r="3" spans="1:8" x14ac:dyDescent="0.25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</row>
    <row r="4" spans="1:8" x14ac:dyDescent="0.25">
      <c r="A4" t="s">
        <v>9</v>
      </c>
      <c r="B4" s="1">
        <v>8000</v>
      </c>
      <c r="C4" s="1">
        <v>8000</v>
      </c>
      <c r="D4" s="1">
        <v>8000</v>
      </c>
      <c r="E4" s="1">
        <v>8000</v>
      </c>
      <c r="F4" s="1">
        <v>8000</v>
      </c>
      <c r="G4" s="1">
        <v>8000</v>
      </c>
      <c r="H4" s="2">
        <f t="shared" ref="H4:H11" si="0">SUM(B4:G4)</f>
        <v>48000</v>
      </c>
    </row>
    <row r="5" spans="1:8" x14ac:dyDescent="0.25">
      <c r="A5" t="s">
        <v>10</v>
      </c>
      <c r="B5" s="1">
        <v>0</v>
      </c>
      <c r="C5" s="1">
        <v>0</v>
      </c>
      <c r="D5" s="8">
        <v>3000</v>
      </c>
      <c r="E5" s="8">
        <v>1000</v>
      </c>
      <c r="F5" s="1">
        <v>0</v>
      </c>
      <c r="G5" s="1">
        <v>0</v>
      </c>
      <c r="H5" s="2">
        <f t="shared" si="0"/>
        <v>4000</v>
      </c>
    </row>
    <row r="6" spans="1:8" x14ac:dyDescent="0.25">
      <c r="A6" t="s">
        <v>11</v>
      </c>
      <c r="B6" s="1">
        <f>B4*0.15</f>
        <v>1200</v>
      </c>
      <c r="C6" s="1">
        <f t="shared" ref="C6:G6" si="1">C4*0.15</f>
        <v>1200</v>
      </c>
      <c r="D6" s="1">
        <f>SUM(D4:D5)*0.15</f>
        <v>1650</v>
      </c>
      <c r="E6" s="1">
        <f t="shared" si="1"/>
        <v>1200</v>
      </c>
      <c r="F6" s="1">
        <f t="shared" si="1"/>
        <v>1200</v>
      </c>
      <c r="G6" s="1">
        <f t="shared" si="1"/>
        <v>1200</v>
      </c>
      <c r="H6" s="2">
        <f t="shared" si="0"/>
        <v>7650</v>
      </c>
    </row>
    <row r="7" spans="1:8" x14ac:dyDescent="0.25">
      <c r="A7" t="s">
        <v>12</v>
      </c>
      <c r="B7" s="1">
        <f>B4*0.07</f>
        <v>560</v>
      </c>
      <c r="C7" s="1">
        <f t="shared" ref="C7:G7" si="2">C4*0.07</f>
        <v>560</v>
      </c>
      <c r="D7" s="1">
        <f>SUM(D4:D5)*0.07</f>
        <v>770.00000000000011</v>
      </c>
      <c r="E7" s="1">
        <f t="shared" si="2"/>
        <v>560</v>
      </c>
      <c r="F7" s="1">
        <f t="shared" si="2"/>
        <v>560</v>
      </c>
      <c r="G7" s="1">
        <f t="shared" si="2"/>
        <v>560</v>
      </c>
      <c r="H7" s="2">
        <f t="shared" si="0"/>
        <v>3570</v>
      </c>
    </row>
    <row r="8" spans="1:8" x14ac:dyDescent="0.25">
      <c r="A8" t="s">
        <v>16</v>
      </c>
      <c r="B8" s="1">
        <f>0.062*B4</f>
        <v>496</v>
      </c>
      <c r="C8" s="1">
        <f t="shared" ref="C8:G8" si="3">0.062*C4</f>
        <v>496</v>
      </c>
      <c r="D8" s="1">
        <f>(0.062*D4)+(0.062*D5)</f>
        <v>682</v>
      </c>
      <c r="E8" s="1">
        <f t="shared" si="3"/>
        <v>496</v>
      </c>
      <c r="F8" s="1">
        <f t="shared" si="3"/>
        <v>496</v>
      </c>
      <c r="G8" s="1">
        <f t="shared" si="3"/>
        <v>496</v>
      </c>
      <c r="H8" s="2">
        <f t="shared" si="0"/>
        <v>3162</v>
      </c>
    </row>
    <row r="9" spans="1:8" x14ac:dyDescent="0.25">
      <c r="A9" t="s">
        <v>13</v>
      </c>
      <c r="B9" s="1">
        <v>85</v>
      </c>
      <c r="C9" s="1">
        <v>85</v>
      </c>
      <c r="D9" s="1">
        <v>85</v>
      </c>
      <c r="E9" s="1">
        <v>85</v>
      </c>
      <c r="F9" s="1">
        <v>85</v>
      </c>
      <c r="G9" s="1">
        <v>85</v>
      </c>
      <c r="H9" s="2">
        <f t="shared" si="0"/>
        <v>510</v>
      </c>
    </row>
    <row r="10" spans="1:8" x14ac:dyDescent="0.25">
      <c r="A10" t="s">
        <v>14</v>
      </c>
      <c r="B10" s="1">
        <v>15</v>
      </c>
      <c r="C10" s="1">
        <v>15</v>
      </c>
      <c r="D10" s="1">
        <v>15</v>
      </c>
      <c r="E10" s="1">
        <v>15</v>
      </c>
      <c r="F10" s="1">
        <v>15</v>
      </c>
      <c r="G10" s="1">
        <v>15</v>
      </c>
      <c r="H10" s="2">
        <f t="shared" si="0"/>
        <v>90</v>
      </c>
    </row>
    <row r="11" spans="1:8" ht="17.25" x14ac:dyDescent="0.4">
      <c r="A11" t="s">
        <v>17</v>
      </c>
      <c r="B11" s="6">
        <v>200</v>
      </c>
      <c r="C11" s="6">
        <v>200</v>
      </c>
      <c r="D11" s="6">
        <v>200</v>
      </c>
      <c r="E11" s="6">
        <v>200</v>
      </c>
      <c r="F11" s="6">
        <v>200</v>
      </c>
      <c r="G11" s="6">
        <v>200</v>
      </c>
      <c r="H11" s="7">
        <f t="shared" si="0"/>
        <v>1200</v>
      </c>
    </row>
    <row r="12" spans="1:8" x14ac:dyDescent="0.25">
      <c r="A12" s="3" t="s">
        <v>15</v>
      </c>
      <c r="B12" s="5">
        <f>B4-SUM(B6:B11)</f>
        <v>5444</v>
      </c>
      <c r="C12" s="5">
        <f>C4-SUM(C6:C11)</f>
        <v>5444</v>
      </c>
      <c r="D12" s="5">
        <f>D4-SUM(D6:D11)</f>
        <v>4598</v>
      </c>
      <c r="E12" s="5">
        <f>SUM(E4:E5)-SUM(E6:E11)</f>
        <v>6444</v>
      </c>
      <c r="F12" s="5">
        <f>F4-SUM(F6:F11)</f>
        <v>5444</v>
      </c>
      <c r="G12" s="5">
        <f>G4-SUM(G6:G11)</f>
        <v>5444</v>
      </c>
      <c r="H12" s="5">
        <f>SUM(H4:H5)-SUM(H6:H11)</f>
        <v>35818</v>
      </c>
    </row>
    <row r="13" spans="1:8" x14ac:dyDescent="0.25">
      <c r="B13" s="1"/>
      <c r="C13" s="1"/>
      <c r="D13" s="1"/>
      <c r="E13" s="1"/>
      <c r="F13" s="1"/>
      <c r="G13" s="1"/>
      <c r="H13" s="2"/>
    </row>
    <row r="14" spans="1:8" x14ac:dyDescent="0.25">
      <c r="A14" s="9" t="s">
        <v>18</v>
      </c>
      <c r="B14" s="9" t="s">
        <v>2</v>
      </c>
      <c r="C14" s="9" t="s">
        <v>3</v>
      </c>
      <c r="D14" s="9" t="s">
        <v>4</v>
      </c>
      <c r="E14" s="9" t="s">
        <v>5</v>
      </c>
      <c r="F14" s="9" t="s">
        <v>6</v>
      </c>
      <c r="G14" s="9" t="s">
        <v>7</v>
      </c>
      <c r="H14" s="9" t="s">
        <v>8</v>
      </c>
    </row>
    <row r="15" spans="1:8" x14ac:dyDescent="0.25">
      <c r="A15" t="s">
        <v>19</v>
      </c>
      <c r="B15" s="1">
        <v>1750</v>
      </c>
      <c r="C15" s="1">
        <v>1750</v>
      </c>
      <c r="D15" s="1">
        <v>1750</v>
      </c>
      <c r="E15" s="1">
        <v>2000</v>
      </c>
      <c r="F15" s="1">
        <v>2000</v>
      </c>
      <c r="G15" s="1">
        <v>2000</v>
      </c>
      <c r="H15" s="2">
        <f t="shared" ref="H15:H20" si="4">SUM(B15:G15)</f>
        <v>11250</v>
      </c>
    </row>
    <row r="16" spans="1:8" x14ac:dyDescent="0.25">
      <c r="A16" t="s">
        <v>20</v>
      </c>
      <c r="B16" s="1">
        <v>125</v>
      </c>
      <c r="C16" s="1">
        <v>125</v>
      </c>
      <c r="D16" s="1">
        <v>125</v>
      </c>
      <c r="E16" s="1">
        <v>125</v>
      </c>
      <c r="F16" s="8">
        <v>200</v>
      </c>
      <c r="G16" s="8">
        <v>200</v>
      </c>
      <c r="H16" s="2">
        <f t="shared" si="4"/>
        <v>900</v>
      </c>
    </row>
    <row r="17" spans="1:8" x14ac:dyDescent="0.25">
      <c r="A17" s="19" t="s">
        <v>49</v>
      </c>
      <c r="B17" s="1">
        <v>100</v>
      </c>
      <c r="C17" s="1">
        <v>100</v>
      </c>
      <c r="D17" s="1">
        <v>100</v>
      </c>
      <c r="E17" s="1">
        <v>100</v>
      </c>
      <c r="F17" s="1">
        <v>100</v>
      </c>
      <c r="G17" s="1">
        <v>100</v>
      </c>
      <c r="H17" s="2">
        <f t="shared" si="4"/>
        <v>600</v>
      </c>
    </row>
    <row r="18" spans="1:8" x14ac:dyDescent="0.25">
      <c r="A18" t="s">
        <v>21</v>
      </c>
      <c r="B18" s="1">
        <v>30</v>
      </c>
      <c r="C18" s="1">
        <v>30</v>
      </c>
      <c r="D18" s="1">
        <v>30</v>
      </c>
      <c r="E18" s="1">
        <v>30</v>
      </c>
      <c r="F18" s="1">
        <v>30</v>
      </c>
      <c r="G18" s="1">
        <v>30</v>
      </c>
      <c r="H18" s="2">
        <f t="shared" si="4"/>
        <v>180</v>
      </c>
    </row>
    <row r="19" spans="1:8" x14ac:dyDescent="0.25">
      <c r="A19" t="s">
        <v>22</v>
      </c>
      <c r="B19" s="1">
        <v>0</v>
      </c>
      <c r="C19" s="1">
        <v>0</v>
      </c>
      <c r="D19" s="8">
        <v>400</v>
      </c>
      <c r="E19" s="1">
        <v>0</v>
      </c>
      <c r="F19" s="1">
        <v>0</v>
      </c>
      <c r="G19" s="1">
        <v>0</v>
      </c>
      <c r="H19" s="2">
        <f t="shared" si="4"/>
        <v>400</v>
      </c>
    </row>
    <row r="20" spans="1:8" ht="17.25" x14ac:dyDescent="0.4">
      <c r="A20" t="s">
        <v>23</v>
      </c>
      <c r="B20" s="6">
        <v>100</v>
      </c>
      <c r="C20" s="6">
        <v>0</v>
      </c>
      <c r="D20" s="6">
        <v>50</v>
      </c>
      <c r="E20" s="6">
        <v>0</v>
      </c>
      <c r="F20" s="6">
        <v>0</v>
      </c>
      <c r="G20" s="6">
        <v>0</v>
      </c>
      <c r="H20" s="7">
        <f t="shared" si="4"/>
        <v>150</v>
      </c>
    </row>
    <row r="21" spans="1:8" x14ac:dyDescent="0.25">
      <c r="A21" s="5" t="s">
        <v>8</v>
      </c>
      <c r="B21" s="5">
        <f t="shared" ref="B21:H21" si="5">SUM(B15:B20)</f>
        <v>2105</v>
      </c>
      <c r="C21" s="5">
        <f t="shared" si="5"/>
        <v>2005</v>
      </c>
      <c r="D21" s="5">
        <f t="shared" si="5"/>
        <v>2455</v>
      </c>
      <c r="E21" s="5">
        <f t="shared" si="5"/>
        <v>2255</v>
      </c>
      <c r="F21" s="5">
        <f t="shared" si="5"/>
        <v>2330</v>
      </c>
      <c r="G21" s="5">
        <f t="shared" si="5"/>
        <v>2330</v>
      </c>
      <c r="H21" s="5">
        <f t="shared" si="5"/>
        <v>13480</v>
      </c>
    </row>
    <row r="22" spans="1:8" x14ac:dyDescent="0.25">
      <c r="B22" s="1"/>
      <c r="C22" s="1"/>
      <c r="D22" s="1"/>
      <c r="E22" s="1"/>
      <c r="F22" s="1"/>
      <c r="G22" s="1"/>
      <c r="H22" s="2"/>
    </row>
    <row r="23" spans="1:8" x14ac:dyDescent="0.25">
      <c r="A23" s="10" t="s">
        <v>24</v>
      </c>
      <c r="B23" s="9" t="s">
        <v>2</v>
      </c>
      <c r="C23" s="9" t="s">
        <v>3</v>
      </c>
      <c r="D23" s="9" t="s">
        <v>4</v>
      </c>
      <c r="E23" s="9" t="s">
        <v>5</v>
      </c>
      <c r="F23" s="9" t="s">
        <v>6</v>
      </c>
      <c r="G23" s="9" t="s">
        <v>7</v>
      </c>
      <c r="H23" s="9" t="s">
        <v>8</v>
      </c>
    </row>
    <row r="24" spans="1:8" x14ac:dyDescent="0.25">
      <c r="A24" t="s">
        <v>25</v>
      </c>
      <c r="B24" s="1">
        <v>140</v>
      </c>
      <c r="C24" s="1">
        <v>140</v>
      </c>
      <c r="D24" s="1">
        <v>140</v>
      </c>
      <c r="E24" s="1">
        <v>140</v>
      </c>
      <c r="F24" s="1">
        <v>140</v>
      </c>
      <c r="G24" s="1">
        <v>140</v>
      </c>
      <c r="H24" s="2">
        <f>SUM(B24:G24)</f>
        <v>840</v>
      </c>
    </row>
    <row r="25" spans="1:8" x14ac:dyDescent="0.25">
      <c r="A25" t="s">
        <v>26</v>
      </c>
      <c r="B25" s="1">
        <v>50</v>
      </c>
      <c r="C25" s="1">
        <v>50</v>
      </c>
      <c r="D25" s="1">
        <v>50</v>
      </c>
      <c r="E25" s="1">
        <v>50</v>
      </c>
      <c r="F25" s="1">
        <v>50</v>
      </c>
      <c r="G25" s="1">
        <v>50</v>
      </c>
      <c r="H25" s="2">
        <f>SUM(B25:G25)</f>
        <v>300</v>
      </c>
    </row>
    <row r="26" spans="1:8" x14ac:dyDescent="0.25">
      <c r="A26" t="s">
        <v>27</v>
      </c>
      <c r="B26" s="1">
        <v>40</v>
      </c>
      <c r="C26" s="1">
        <v>50</v>
      </c>
      <c r="D26" s="1">
        <v>50</v>
      </c>
      <c r="E26" s="1">
        <v>75</v>
      </c>
      <c r="F26" s="1">
        <v>75</v>
      </c>
      <c r="G26" s="1">
        <v>75</v>
      </c>
      <c r="H26" s="2">
        <f>SUM(B26:G26)</f>
        <v>365</v>
      </c>
    </row>
    <row r="27" spans="1:8" x14ac:dyDescent="0.25">
      <c r="A27" t="s">
        <v>29</v>
      </c>
      <c r="B27" s="8">
        <v>200</v>
      </c>
      <c r="C27" s="1">
        <v>0</v>
      </c>
      <c r="D27" s="1">
        <v>0</v>
      </c>
      <c r="E27" s="1">
        <v>0</v>
      </c>
      <c r="F27" s="8">
        <v>200</v>
      </c>
      <c r="G27" s="1">
        <v>0</v>
      </c>
      <c r="H27" s="2">
        <f>SUM(B27:G27)</f>
        <v>400</v>
      </c>
    </row>
    <row r="28" spans="1:8" ht="17.25" x14ac:dyDescent="0.4">
      <c r="A28" t="s">
        <v>28</v>
      </c>
      <c r="B28" s="6">
        <v>0</v>
      </c>
      <c r="C28" s="6">
        <v>0</v>
      </c>
      <c r="D28" s="6">
        <v>0</v>
      </c>
      <c r="E28" s="11">
        <v>1200</v>
      </c>
      <c r="F28" s="6">
        <v>0</v>
      </c>
      <c r="G28" s="6">
        <v>0</v>
      </c>
      <c r="H28" s="7">
        <f>SUM(B28:G28)</f>
        <v>1200</v>
      </c>
    </row>
    <row r="29" spans="1:8" x14ac:dyDescent="0.25">
      <c r="A29" s="3" t="s">
        <v>8</v>
      </c>
      <c r="B29" s="5">
        <f t="shared" ref="B29:H29" si="6">SUM(B24:B28)</f>
        <v>430</v>
      </c>
      <c r="C29" s="5">
        <f t="shared" si="6"/>
        <v>240</v>
      </c>
      <c r="D29" s="5">
        <f t="shared" si="6"/>
        <v>240</v>
      </c>
      <c r="E29" s="5">
        <f t="shared" si="6"/>
        <v>1465</v>
      </c>
      <c r="F29" s="5">
        <f t="shared" si="6"/>
        <v>465</v>
      </c>
      <c r="G29" s="5">
        <f t="shared" si="6"/>
        <v>265</v>
      </c>
      <c r="H29" s="5">
        <f t="shared" si="6"/>
        <v>3105</v>
      </c>
    </row>
    <row r="30" spans="1:8" x14ac:dyDescent="0.25">
      <c r="B30" s="1"/>
      <c r="C30" s="1"/>
      <c r="D30" s="1"/>
      <c r="E30" s="1"/>
      <c r="F30" s="1"/>
      <c r="G30" s="1"/>
      <c r="H30" s="2"/>
    </row>
    <row r="31" spans="1:8" x14ac:dyDescent="0.25">
      <c r="A31" s="10" t="s">
        <v>30</v>
      </c>
      <c r="B31" s="9" t="s">
        <v>2</v>
      </c>
      <c r="C31" s="9" t="s">
        <v>3</v>
      </c>
      <c r="D31" s="9" t="s">
        <v>4</v>
      </c>
      <c r="E31" s="9" t="s">
        <v>5</v>
      </c>
      <c r="F31" s="9" t="s">
        <v>6</v>
      </c>
      <c r="G31" s="9" t="s">
        <v>7</v>
      </c>
      <c r="H31" s="9" t="s">
        <v>8</v>
      </c>
    </row>
    <row r="32" spans="1:8" x14ac:dyDescent="0.25">
      <c r="A32" t="s">
        <v>31</v>
      </c>
      <c r="B32" s="1">
        <v>50</v>
      </c>
      <c r="C32" s="1">
        <v>50</v>
      </c>
      <c r="D32" s="1">
        <v>50</v>
      </c>
      <c r="E32" s="1">
        <v>50</v>
      </c>
      <c r="F32" s="1">
        <v>50</v>
      </c>
      <c r="G32" s="1">
        <v>50</v>
      </c>
      <c r="H32" s="2">
        <f>SUM(B32:G32)</f>
        <v>300</v>
      </c>
    </row>
    <row r="33" spans="1:8" x14ac:dyDescent="0.25">
      <c r="A33" t="s">
        <v>32</v>
      </c>
      <c r="B33" s="1">
        <v>75</v>
      </c>
      <c r="C33" s="1">
        <v>0</v>
      </c>
      <c r="D33" s="1">
        <v>0</v>
      </c>
      <c r="E33" s="1">
        <v>0</v>
      </c>
      <c r="F33" s="1">
        <v>25</v>
      </c>
      <c r="G33" s="1">
        <v>0</v>
      </c>
      <c r="H33" s="2">
        <f>SUM(B33:G33)</f>
        <v>100</v>
      </c>
    </row>
    <row r="34" spans="1:8" x14ac:dyDescent="0.25">
      <c r="A34" t="s">
        <v>33</v>
      </c>
      <c r="B34" s="1">
        <v>0</v>
      </c>
      <c r="C34" s="1">
        <v>0</v>
      </c>
      <c r="D34" s="1">
        <v>0</v>
      </c>
      <c r="E34" s="8">
        <v>750</v>
      </c>
      <c r="F34" s="1">
        <v>0</v>
      </c>
      <c r="G34" s="1">
        <v>0</v>
      </c>
      <c r="H34" s="2">
        <f>SUM(B34:G34)</f>
        <v>750</v>
      </c>
    </row>
    <row r="35" spans="1:8" x14ac:dyDescent="0.25">
      <c r="A35" t="s">
        <v>34</v>
      </c>
      <c r="B35" s="1">
        <v>0</v>
      </c>
      <c r="C35" s="1">
        <v>50</v>
      </c>
      <c r="D35" s="1">
        <v>0</v>
      </c>
      <c r="E35" s="1">
        <v>0</v>
      </c>
      <c r="F35" s="1">
        <v>0</v>
      </c>
      <c r="G35" s="1">
        <v>0</v>
      </c>
      <c r="H35" s="2">
        <f>SUM(B35:G35)</f>
        <v>50</v>
      </c>
    </row>
    <row r="36" spans="1:8" ht="17.25" x14ac:dyDescent="0.4">
      <c r="A36" t="s">
        <v>35</v>
      </c>
      <c r="B36" s="6">
        <v>0</v>
      </c>
      <c r="C36" s="6">
        <v>0</v>
      </c>
      <c r="D36" s="6">
        <v>0</v>
      </c>
      <c r="E36" s="6">
        <v>0</v>
      </c>
      <c r="F36" s="6">
        <v>100</v>
      </c>
      <c r="G36" s="6">
        <v>100</v>
      </c>
      <c r="H36" s="7">
        <f>SUM(B36:G36)</f>
        <v>200</v>
      </c>
    </row>
    <row r="37" spans="1:8" x14ac:dyDescent="0.25">
      <c r="A37" s="3" t="s">
        <v>8</v>
      </c>
      <c r="B37" s="5">
        <f t="shared" ref="B37:H37" si="7">SUM(B32:B36)</f>
        <v>125</v>
      </c>
      <c r="C37" s="5">
        <f t="shared" si="7"/>
        <v>100</v>
      </c>
      <c r="D37" s="5">
        <f t="shared" si="7"/>
        <v>50</v>
      </c>
      <c r="E37" s="5">
        <f t="shared" si="7"/>
        <v>800</v>
      </c>
      <c r="F37" s="5">
        <f t="shared" si="7"/>
        <v>175</v>
      </c>
      <c r="G37" s="5">
        <f t="shared" si="7"/>
        <v>150</v>
      </c>
      <c r="H37" s="5">
        <f t="shared" si="7"/>
        <v>1400</v>
      </c>
    </row>
    <row r="38" spans="1:8" x14ac:dyDescent="0.25">
      <c r="B38" s="1"/>
      <c r="C38" s="1"/>
      <c r="D38" s="1"/>
      <c r="E38" s="1"/>
      <c r="F38" s="1"/>
      <c r="G38" s="1"/>
      <c r="H38" s="2"/>
    </row>
    <row r="39" spans="1:8" x14ac:dyDescent="0.25">
      <c r="A39" s="9" t="s">
        <v>36</v>
      </c>
      <c r="B39" s="9" t="s">
        <v>2</v>
      </c>
      <c r="C39" s="9" t="s">
        <v>3</v>
      </c>
      <c r="D39" s="9" t="s">
        <v>4</v>
      </c>
      <c r="E39" s="9" t="s">
        <v>5</v>
      </c>
      <c r="F39" s="9" t="s">
        <v>6</v>
      </c>
      <c r="G39" s="9" t="s">
        <v>7</v>
      </c>
      <c r="H39" s="9" t="s">
        <v>8</v>
      </c>
    </row>
    <row r="40" spans="1:8" x14ac:dyDescent="0.25">
      <c r="A40" t="s">
        <v>37</v>
      </c>
      <c r="B40" s="1">
        <v>250</v>
      </c>
      <c r="C40" s="1">
        <v>250</v>
      </c>
      <c r="D40" s="1">
        <v>250</v>
      </c>
      <c r="E40" s="1">
        <v>250</v>
      </c>
      <c r="F40" s="1">
        <v>200</v>
      </c>
      <c r="G40" s="1">
        <v>200</v>
      </c>
      <c r="H40" s="2">
        <f>SUM(B40:G40)</f>
        <v>1400</v>
      </c>
    </row>
    <row r="41" spans="1:8" x14ac:dyDescent="0.25">
      <c r="A41" s="19" t="s">
        <v>50</v>
      </c>
      <c r="B41" s="1">
        <v>50</v>
      </c>
      <c r="C41" s="1">
        <v>50</v>
      </c>
      <c r="D41" s="1">
        <v>50</v>
      </c>
      <c r="E41" s="1">
        <v>50</v>
      </c>
      <c r="F41" s="1">
        <v>100</v>
      </c>
      <c r="G41" s="1">
        <v>100</v>
      </c>
      <c r="H41" s="2">
        <f>SUM(B41:G41)</f>
        <v>400</v>
      </c>
    </row>
    <row r="42" spans="1:8" x14ac:dyDescent="0.25">
      <c r="A42" s="20" t="s">
        <v>51</v>
      </c>
      <c r="B42" s="1">
        <v>100</v>
      </c>
      <c r="C42" s="1">
        <v>100</v>
      </c>
      <c r="D42" s="1">
        <v>200</v>
      </c>
      <c r="E42" s="1">
        <v>200</v>
      </c>
      <c r="F42" s="8">
        <v>400</v>
      </c>
      <c r="G42" s="1">
        <v>200</v>
      </c>
      <c r="H42" s="2">
        <f>SUM(B42:G42)</f>
        <v>1200</v>
      </c>
    </row>
    <row r="43" spans="1:8" ht="17.25" x14ac:dyDescent="0.4">
      <c r="A43" s="20" t="s">
        <v>52</v>
      </c>
      <c r="B43" s="14">
        <v>50</v>
      </c>
      <c r="C43" s="14">
        <v>100</v>
      </c>
      <c r="D43" s="14">
        <v>75</v>
      </c>
      <c r="E43" s="14">
        <v>75</v>
      </c>
      <c r="F43" s="14">
        <v>25</v>
      </c>
      <c r="G43" s="14">
        <v>25</v>
      </c>
      <c r="H43" s="18">
        <f>SUM(B43:G43)</f>
        <v>350</v>
      </c>
    </row>
    <row r="44" spans="1:8" x14ac:dyDescent="0.25">
      <c r="A44" s="3" t="s">
        <v>8</v>
      </c>
      <c r="B44" s="5">
        <f t="shared" ref="B44:H44" si="8">SUM(B40:B43)</f>
        <v>450</v>
      </c>
      <c r="C44" s="5">
        <f t="shared" si="8"/>
        <v>500</v>
      </c>
      <c r="D44" s="5">
        <f t="shared" si="8"/>
        <v>575</v>
      </c>
      <c r="E44" s="5">
        <f t="shared" si="8"/>
        <v>575</v>
      </c>
      <c r="F44" s="5">
        <f t="shared" si="8"/>
        <v>725</v>
      </c>
      <c r="G44" s="5">
        <f t="shared" si="8"/>
        <v>525</v>
      </c>
      <c r="H44" s="12">
        <f t="shared" si="8"/>
        <v>3350</v>
      </c>
    </row>
    <row r="46" spans="1:8" x14ac:dyDescent="0.25">
      <c r="A46" s="9" t="s">
        <v>38</v>
      </c>
      <c r="B46" s="9" t="s">
        <v>2</v>
      </c>
      <c r="C46" s="9" t="s">
        <v>3</v>
      </c>
      <c r="D46" s="9" t="s">
        <v>4</v>
      </c>
      <c r="E46" s="9" t="s">
        <v>5</v>
      </c>
      <c r="F46" s="9" t="s">
        <v>6</v>
      </c>
      <c r="G46" s="9" t="s">
        <v>7</v>
      </c>
      <c r="H46" s="9" t="s">
        <v>8</v>
      </c>
    </row>
    <row r="47" spans="1:8" x14ac:dyDescent="0.25">
      <c r="A47" t="s">
        <v>39</v>
      </c>
      <c r="B47" s="1">
        <v>100</v>
      </c>
      <c r="C47" s="1">
        <v>0</v>
      </c>
      <c r="D47" s="1">
        <v>0</v>
      </c>
      <c r="E47" s="1">
        <v>300</v>
      </c>
      <c r="F47" s="1">
        <v>75</v>
      </c>
      <c r="G47" s="1">
        <v>0</v>
      </c>
      <c r="H47" s="2">
        <f t="shared" ref="H47:H52" si="9">SUM(B47:G47)</f>
        <v>475</v>
      </c>
    </row>
    <row r="48" spans="1:8" x14ac:dyDescent="0.25">
      <c r="A48" t="s">
        <v>40</v>
      </c>
      <c r="B48" s="1">
        <v>0</v>
      </c>
      <c r="C48" s="1">
        <v>100</v>
      </c>
      <c r="D48" s="1">
        <v>0</v>
      </c>
      <c r="E48" s="1">
        <v>200</v>
      </c>
      <c r="F48" s="1">
        <v>0</v>
      </c>
      <c r="G48" s="1">
        <v>0</v>
      </c>
      <c r="H48" s="2">
        <f t="shared" si="9"/>
        <v>300</v>
      </c>
    </row>
    <row r="49" spans="1:8" x14ac:dyDescent="0.25">
      <c r="A49" s="20" t="s">
        <v>53</v>
      </c>
      <c r="B49" s="1">
        <v>50</v>
      </c>
      <c r="C49" s="1">
        <v>50</v>
      </c>
      <c r="D49" s="1">
        <v>50</v>
      </c>
      <c r="E49" s="1">
        <v>50</v>
      </c>
      <c r="F49" s="1">
        <v>50</v>
      </c>
      <c r="G49" s="1">
        <v>50</v>
      </c>
      <c r="H49" s="2">
        <f t="shared" si="9"/>
        <v>300</v>
      </c>
    </row>
    <row r="50" spans="1:8" x14ac:dyDescent="0.25">
      <c r="A50" s="20" t="s">
        <v>54</v>
      </c>
      <c r="B50" s="1">
        <v>15</v>
      </c>
      <c r="C50" s="1">
        <v>15</v>
      </c>
      <c r="D50" s="1">
        <v>15</v>
      </c>
      <c r="E50" s="1">
        <v>15</v>
      </c>
      <c r="F50" s="1">
        <v>15</v>
      </c>
      <c r="G50" s="1">
        <v>15</v>
      </c>
      <c r="H50" s="2">
        <f t="shared" si="9"/>
        <v>90</v>
      </c>
    </row>
    <row r="51" spans="1:8" x14ac:dyDescent="0.25">
      <c r="A51" t="s">
        <v>41</v>
      </c>
      <c r="B51" s="1">
        <v>20</v>
      </c>
      <c r="C51" s="1">
        <v>20</v>
      </c>
      <c r="D51" s="1">
        <v>20</v>
      </c>
      <c r="E51" s="1">
        <v>20</v>
      </c>
      <c r="F51" s="1">
        <v>20</v>
      </c>
      <c r="G51" s="1">
        <v>20</v>
      </c>
      <c r="H51" s="2">
        <f t="shared" si="9"/>
        <v>120</v>
      </c>
    </row>
    <row r="52" spans="1:8" x14ac:dyDescent="0.25">
      <c r="A52" s="20" t="s">
        <v>55</v>
      </c>
      <c r="B52" s="14">
        <v>100</v>
      </c>
      <c r="C52" s="14">
        <v>0</v>
      </c>
      <c r="D52" s="14">
        <v>0</v>
      </c>
      <c r="E52" s="14">
        <v>0</v>
      </c>
      <c r="F52" s="14">
        <v>100</v>
      </c>
      <c r="G52" s="14">
        <v>0</v>
      </c>
      <c r="H52" s="13">
        <f t="shared" si="9"/>
        <v>200</v>
      </c>
    </row>
    <row r="53" spans="1:8" x14ac:dyDescent="0.25">
      <c r="A53" s="5" t="s">
        <v>8</v>
      </c>
      <c r="B53" s="5">
        <f t="shared" ref="B53:H53" si="10">SUM(B47:B52)</f>
        <v>285</v>
      </c>
      <c r="C53" s="5">
        <f t="shared" si="10"/>
        <v>185</v>
      </c>
      <c r="D53" s="5">
        <f t="shared" si="10"/>
        <v>85</v>
      </c>
      <c r="E53" s="5">
        <f t="shared" si="10"/>
        <v>585</v>
      </c>
      <c r="F53" s="5">
        <f t="shared" si="10"/>
        <v>260</v>
      </c>
      <c r="G53" s="5">
        <f t="shared" si="10"/>
        <v>85</v>
      </c>
      <c r="H53" s="5">
        <f t="shared" si="10"/>
        <v>1485</v>
      </c>
    </row>
    <row r="55" spans="1:8" x14ac:dyDescent="0.25">
      <c r="A55" s="9" t="s">
        <v>42</v>
      </c>
      <c r="B55" s="9" t="s">
        <v>2</v>
      </c>
      <c r="C55" s="9" t="s">
        <v>3</v>
      </c>
      <c r="D55" s="9" t="s">
        <v>4</v>
      </c>
      <c r="E55" s="9" t="s">
        <v>5</v>
      </c>
      <c r="F55" s="9" t="s">
        <v>6</v>
      </c>
      <c r="G55" s="9" t="s">
        <v>7</v>
      </c>
      <c r="H55" s="9" t="s">
        <v>8</v>
      </c>
    </row>
    <row r="56" spans="1:8" x14ac:dyDescent="0.25">
      <c r="A56" t="s">
        <v>43</v>
      </c>
      <c r="B56" s="1">
        <v>0</v>
      </c>
      <c r="C56" s="1">
        <v>200</v>
      </c>
      <c r="D56" s="1">
        <v>0</v>
      </c>
      <c r="E56" s="1">
        <v>0</v>
      </c>
      <c r="F56" s="1">
        <v>200</v>
      </c>
      <c r="G56" s="1">
        <v>0</v>
      </c>
      <c r="H56" s="1">
        <f>SUM(B56:G56)</f>
        <v>400</v>
      </c>
    </row>
    <row r="57" spans="1:8" x14ac:dyDescent="0.25">
      <c r="A57" t="s">
        <v>44</v>
      </c>
      <c r="B57" s="8">
        <v>2000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f>SUM(B57:G57)</f>
        <v>2000</v>
      </c>
    </row>
    <row r="58" spans="1:8" ht="30" x14ac:dyDescent="0.25">
      <c r="A58" s="15" t="s">
        <v>45</v>
      </c>
      <c r="B58" s="8">
        <v>1000</v>
      </c>
      <c r="C58" s="1">
        <v>0</v>
      </c>
      <c r="D58" s="1">
        <v>0</v>
      </c>
      <c r="E58" s="1">
        <v>0</v>
      </c>
      <c r="F58" s="1">
        <v>0</v>
      </c>
      <c r="G58" s="8">
        <v>1200</v>
      </c>
      <c r="H58" s="1">
        <f>SUM(B58:G58)</f>
        <v>2200</v>
      </c>
    </row>
    <row r="59" spans="1:8" ht="32.25" x14ac:dyDescent="0.4">
      <c r="A59" s="15" t="s">
        <v>46</v>
      </c>
      <c r="B59" s="11">
        <v>500</v>
      </c>
      <c r="C59" s="6">
        <v>0</v>
      </c>
      <c r="D59" s="6">
        <v>0</v>
      </c>
      <c r="E59" s="6">
        <v>0</v>
      </c>
      <c r="F59" s="6">
        <v>0</v>
      </c>
      <c r="G59" s="11">
        <v>750</v>
      </c>
      <c r="H59" s="6">
        <f>SUM(B59:G59)</f>
        <v>1250</v>
      </c>
    </row>
    <row r="60" spans="1:8" x14ac:dyDescent="0.25">
      <c r="A60" s="3" t="s">
        <v>8</v>
      </c>
      <c r="B60" s="4">
        <f t="shared" ref="B60:H60" si="11">SUM(B56:B59)</f>
        <v>3500</v>
      </c>
      <c r="C60" s="4">
        <f t="shared" si="11"/>
        <v>200</v>
      </c>
      <c r="D60" s="4">
        <f t="shared" si="11"/>
        <v>0</v>
      </c>
      <c r="E60" s="4">
        <f t="shared" si="11"/>
        <v>0</v>
      </c>
      <c r="F60" s="4">
        <f t="shared" si="11"/>
        <v>200</v>
      </c>
      <c r="G60" s="4">
        <f t="shared" si="11"/>
        <v>1950</v>
      </c>
      <c r="H60" s="4">
        <f t="shared" si="11"/>
        <v>5850</v>
      </c>
    </row>
    <row r="61" spans="1:8" x14ac:dyDescent="0.25">
      <c r="B61" s="1"/>
      <c r="C61" s="1"/>
      <c r="D61" s="1"/>
      <c r="E61" s="1"/>
      <c r="F61" s="1"/>
      <c r="G61" s="1"/>
      <c r="H61" s="1"/>
    </row>
    <row r="62" spans="1:8" x14ac:dyDescent="0.25">
      <c r="A62" s="9" t="s">
        <v>47</v>
      </c>
      <c r="B62" s="9" t="s">
        <v>2</v>
      </c>
      <c r="C62" s="9" t="s">
        <v>3</v>
      </c>
      <c r="D62" s="9" t="s">
        <v>4</v>
      </c>
      <c r="E62" s="9" t="s">
        <v>5</v>
      </c>
      <c r="F62" s="9" t="s">
        <v>6</v>
      </c>
      <c r="G62" s="9" t="s">
        <v>7</v>
      </c>
      <c r="H62" s="9" t="s">
        <v>8</v>
      </c>
    </row>
    <row r="63" spans="1:8" x14ac:dyDescent="0.25">
      <c r="A63" s="20" t="s">
        <v>59</v>
      </c>
      <c r="B63" s="1">
        <v>10</v>
      </c>
      <c r="C63" s="1">
        <v>10</v>
      </c>
      <c r="D63" s="1">
        <v>10</v>
      </c>
      <c r="E63" s="1">
        <v>10</v>
      </c>
      <c r="F63" s="1">
        <v>10</v>
      </c>
      <c r="G63" s="1">
        <v>10</v>
      </c>
      <c r="H63" s="2">
        <f>SUM(B63:G63)</f>
        <v>60</v>
      </c>
    </row>
    <row r="64" spans="1:8" x14ac:dyDescent="0.25">
      <c r="A64" s="20" t="s">
        <v>58</v>
      </c>
      <c r="B64" s="1">
        <v>0</v>
      </c>
      <c r="C64" s="1">
        <v>0</v>
      </c>
      <c r="D64" s="1">
        <v>0</v>
      </c>
      <c r="E64" s="1">
        <v>100</v>
      </c>
      <c r="F64" s="1">
        <v>0</v>
      </c>
      <c r="G64" s="1">
        <v>0</v>
      </c>
      <c r="H64" s="2">
        <f>SUM(B64:G64)</f>
        <v>100</v>
      </c>
    </row>
    <row r="65" spans="1:8" x14ac:dyDescent="0.25">
      <c r="A65" s="20" t="s">
        <v>56</v>
      </c>
      <c r="B65" s="1">
        <v>10</v>
      </c>
      <c r="C65" s="1">
        <v>10</v>
      </c>
      <c r="D65" s="1">
        <v>10</v>
      </c>
      <c r="E65" s="1">
        <v>10</v>
      </c>
      <c r="F65" s="1">
        <v>10</v>
      </c>
      <c r="G65" s="1">
        <v>10</v>
      </c>
      <c r="H65" s="2">
        <f>SUM(B65:G65)</f>
        <v>60</v>
      </c>
    </row>
    <row r="66" spans="1:8" ht="17.25" x14ac:dyDescent="0.4">
      <c r="A66" s="20" t="s">
        <v>57</v>
      </c>
      <c r="B66" s="6">
        <v>50</v>
      </c>
      <c r="C66" s="6">
        <v>0</v>
      </c>
      <c r="D66" s="6">
        <v>10</v>
      </c>
      <c r="E66" s="6">
        <v>75</v>
      </c>
      <c r="F66" s="6">
        <v>0</v>
      </c>
      <c r="G66" s="6">
        <v>0</v>
      </c>
      <c r="H66" s="7">
        <f>SUM(B66:G66)</f>
        <v>135</v>
      </c>
    </row>
    <row r="67" spans="1:8" x14ac:dyDescent="0.25">
      <c r="A67" s="5" t="s">
        <v>8</v>
      </c>
      <c r="B67" s="5">
        <f t="shared" ref="B67:H67" si="12">SUM(B63:B66)</f>
        <v>70</v>
      </c>
      <c r="C67" s="5">
        <f t="shared" si="12"/>
        <v>20</v>
      </c>
      <c r="D67" s="5">
        <f t="shared" si="12"/>
        <v>30</v>
      </c>
      <c r="E67" s="5">
        <f t="shared" si="12"/>
        <v>195</v>
      </c>
      <c r="F67" s="5">
        <f t="shared" si="12"/>
        <v>20</v>
      </c>
      <c r="G67" s="5">
        <f t="shared" si="12"/>
        <v>20</v>
      </c>
      <c r="H67" s="5">
        <f t="shared" si="12"/>
        <v>355</v>
      </c>
    </row>
    <row r="69" spans="1:8" x14ac:dyDescent="0.25">
      <c r="A69" s="10" t="s">
        <v>15</v>
      </c>
      <c r="B69" s="9" t="s">
        <v>2</v>
      </c>
      <c r="C69" s="9" t="s">
        <v>3</v>
      </c>
      <c r="D69" s="9" t="s">
        <v>4</v>
      </c>
      <c r="E69" s="9" t="s">
        <v>5</v>
      </c>
      <c r="F69" s="9" t="s">
        <v>6</v>
      </c>
      <c r="G69" s="9" t="s">
        <v>7</v>
      </c>
      <c r="H69" s="9" t="s">
        <v>8</v>
      </c>
    </row>
    <row r="70" spans="1:8" ht="15.75" x14ac:dyDescent="0.25">
      <c r="A70" s="16" t="s">
        <v>48</v>
      </c>
      <c r="B70" s="17">
        <f t="shared" ref="B70:G70" si="13">B12-(B21+B29+B37+B44+B53+B60+B67)</f>
        <v>-1521</v>
      </c>
      <c r="C70" s="17">
        <f t="shared" si="13"/>
        <v>2194</v>
      </c>
      <c r="D70" s="17">
        <f t="shared" si="13"/>
        <v>1163</v>
      </c>
      <c r="E70" s="17">
        <f t="shared" si="13"/>
        <v>569</v>
      </c>
      <c r="F70" s="17">
        <f t="shared" si="13"/>
        <v>1269</v>
      </c>
      <c r="G70" s="17">
        <f t="shared" si="13"/>
        <v>119</v>
      </c>
      <c r="H70" s="17">
        <f>SUM(B70:G70)</f>
        <v>3793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Male</dc:creator>
  <cp:lastModifiedBy>John Male</cp:lastModifiedBy>
  <dcterms:created xsi:type="dcterms:W3CDTF">2019-02-12T18:30:15Z</dcterms:created>
  <dcterms:modified xsi:type="dcterms:W3CDTF">2019-03-26T21:39:03Z</dcterms:modified>
</cp:coreProperties>
</file>